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4 Northern European Championship\"/>
    </mc:Choice>
  </mc:AlternateContent>
  <xr:revisionPtr revIDLastSave="0" documentId="13_ncr:1_{504FBDD0-0B13-49DD-B000-D2E81937F62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oster" sheetId="5" r:id="rId1"/>
  </sheets>
  <definedNames>
    <definedName name="_xlnm._FilterDatabase" localSheetId="0" hidden="1">Roster!$A$1:$S$3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5" i="5" l="1"/>
  <c r="S15" i="5"/>
  <c r="D15" i="5"/>
  <c r="T12" i="5"/>
  <c r="S12" i="5"/>
  <c r="D12" i="5"/>
  <c r="T11" i="5"/>
  <c r="S11" i="5"/>
  <c r="D11" i="5"/>
  <c r="T10" i="5"/>
  <c r="S10" i="5"/>
  <c r="D10" i="5"/>
  <c r="T7" i="5"/>
  <c r="S7" i="5"/>
  <c r="D7" i="5"/>
  <c r="T6" i="5"/>
  <c r="S6" i="5"/>
  <c r="D6" i="5"/>
</calcChain>
</file>

<file path=xl/sharedStrings.xml><?xml version="1.0" encoding="utf-8"?>
<sst xmlns="http://schemas.openxmlformats.org/spreadsheetml/2006/main" count="146" uniqueCount="86">
  <si>
    <t>Name</t>
  </si>
  <si>
    <t>Team</t>
  </si>
  <si>
    <t>Coach</t>
  </si>
  <si>
    <t>Pts</t>
  </si>
  <si>
    <t>Rec</t>
  </si>
  <si>
    <t>Body
weight</t>
  </si>
  <si>
    <t>Total</t>
  </si>
  <si>
    <t>Age Class
Bith date/Age</t>
  </si>
  <si>
    <t>Wilks</t>
  </si>
  <si>
    <t>Town/Region</t>
  </si>
  <si>
    <t>Squat</t>
  </si>
  <si>
    <t>Benchpress</t>
  </si>
  <si>
    <t>Deadlift</t>
  </si>
  <si>
    <t>Body Weight Category  75</t>
  </si>
  <si>
    <t>Viktorija Tamuleviciene</t>
  </si>
  <si>
    <t>1. Viktorija Tamuleviciene</t>
  </si>
  <si>
    <t>Open (1991-10-30)/33</t>
  </si>
  <si>
    <t>68,20</t>
  </si>
  <si>
    <t>n/a</t>
  </si>
  <si>
    <t>Kaunas/</t>
  </si>
  <si>
    <t>110,0</t>
  </si>
  <si>
    <t>117,5</t>
  </si>
  <si>
    <t>125,0</t>
  </si>
  <si>
    <t>50,0</t>
  </si>
  <si>
    <t>52,5</t>
  </si>
  <si>
    <t>55,0</t>
  </si>
  <si>
    <t>130,0</t>
  </si>
  <si>
    <t>Gilbertas Tamulevicius</t>
  </si>
  <si>
    <t>2. Viktorija Tamuleviciene</t>
  </si>
  <si>
    <t>Body Weight Category  90</t>
  </si>
  <si>
    <t>Ernestas Simkevicius</t>
  </si>
  <si>
    <t>1. Ernestas Simkevicius</t>
  </si>
  <si>
    <t>Open (1988-01-16)/36</t>
  </si>
  <si>
    <t>89,20</t>
  </si>
  <si>
    <t>240,0</t>
  </si>
  <si>
    <t>251,0</t>
  </si>
  <si>
    <t>260,0</t>
  </si>
  <si>
    <t>155,0</t>
  </si>
  <si>
    <t>157,5</t>
  </si>
  <si>
    <t>160,0</t>
  </si>
  <si>
    <t>250,0</t>
  </si>
  <si>
    <t>262,5</t>
  </si>
  <si>
    <t>2. Ernestas Simkevicius</t>
  </si>
  <si>
    <t>Ruslan Kosse</t>
  </si>
  <si>
    <t>3. Ruslan Kosse</t>
  </si>
  <si>
    <t>Open (1997-03-03)/27</t>
  </si>
  <si>
    <t>90,00</t>
  </si>
  <si>
    <t>Valencia/</t>
  </si>
  <si>
    <t>275,0</t>
  </si>
  <si>
    <t>115,0</t>
  </si>
  <si>
    <t>120,0</t>
  </si>
  <si>
    <t>255,0</t>
  </si>
  <si>
    <t>265,0</t>
  </si>
  <si>
    <t>-</t>
  </si>
  <si>
    <t>Body Weight Category  110</t>
  </si>
  <si>
    <t>Daniel Usik</t>
  </si>
  <si>
    <t>1. Daniel Usik</t>
  </si>
  <si>
    <t>Junior (2002-06-18)/22</t>
  </si>
  <si>
    <t>109,30</t>
  </si>
  <si>
    <t>Vilnius/</t>
  </si>
  <si>
    <t>210,0</t>
  </si>
  <si>
    <t>235,0</t>
  </si>
  <si>
    <t>140,0</t>
  </si>
  <si>
    <t>150,0</t>
  </si>
  <si>
    <t>180,0</t>
  </si>
  <si>
    <t>200,0</t>
  </si>
  <si>
    <t>225,0</t>
  </si>
  <si>
    <t>Vytautas Sefeldas</t>
  </si>
  <si>
    <t>Meet director:</t>
  </si>
  <si>
    <t>Head secretary:</t>
  </si>
  <si>
    <t>Head Referee:</t>
  </si>
  <si>
    <t>Side Referyy Left:</t>
  </si>
  <si>
    <t>Side Referyy Right:</t>
  </si>
  <si>
    <t>Fligth secretary:</t>
  </si>
  <si>
    <t>List absolute winners</t>
  </si>
  <si>
    <t>Women</t>
  </si>
  <si>
    <t>Open</t>
  </si>
  <si>
    <t>Age class</t>
  </si>
  <si>
    <t>WC</t>
  </si>
  <si>
    <t>Totall</t>
  </si>
  <si>
    <t>75</t>
  </si>
  <si>
    <t>Man</t>
  </si>
  <si>
    <t>Junior</t>
  </si>
  <si>
    <t>110</t>
  </si>
  <si>
    <t>90</t>
  </si>
  <si>
    <t>WRPF Lithuania Northern European Championship 2024
WRPF Powerlifting with knee wraps
Kaunas/ 22 - 24 November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</si>
</sst>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000"/>
    <numFmt numFmtId="166" formatCode="0.0000"/>
  </numFmts>
  <fonts count="11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186"/>
    </font>
    <font>
      <strike/>
      <sz val="10"/>
      <name val="Arial Cyr"/>
      <charset val="204"/>
    </font>
    <font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186"/>
    </font>
    <font>
      <b/>
      <sz val="11"/>
      <name val="Arial Cyr"/>
      <charset val="186"/>
    </font>
    <font>
      <b/>
      <sz val="10"/>
      <name val="Arial Cyr"/>
      <charset val="186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49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center"/>
    </xf>
    <xf numFmtId="49" fontId="2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49" fontId="0" fillId="0" borderId="12" xfId="0" applyNumberFormat="1" applyBorder="1" applyAlignment="1">
      <alignment horizontal="left"/>
    </xf>
    <xf numFmtId="49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49" fontId="5" fillId="0" borderId="12" xfId="0" applyNumberFormat="1" applyFont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49" fontId="0" fillId="0" borderId="8" xfId="0" applyNumberFormat="1" applyBorder="1" applyAlignment="1">
      <alignment horizontal="left"/>
    </xf>
    <xf numFmtId="49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49" fontId="5" fillId="0" borderId="8" xfId="0" applyNumberFormat="1" applyFont="1" applyBorder="1" applyAlignment="1">
      <alignment horizontal="center"/>
    </xf>
    <xf numFmtId="0" fontId="1" fillId="0" borderId="8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0" fillId="0" borderId="12" xfId="0" applyBorder="1" applyAlignment="1">
      <alignment horizontal="left"/>
    </xf>
    <xf numFmtId="165" fontId="0" fillId="0" borderId="12" xfId="0" applyNumberFormat="1" applyBorder="1" applyAlignment="1">
      <alignment horizontal="center"/>
    </xf>
    <xf numFmtId="164" fontId="0" fillId="0" borderId="12" xfId="0" applyNumberFormat="1" applyBorder="1" applyAlignment="1">
      <alignment horizontal="left"/>
    </xf>
    <xf numFmtId="164" fontId="0" fillId="0" borderId="12" xfId="0" applyNumberFormat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0" fontId="0" fillId="0" borderId="13" xfId="0" applyBorder="1" applyAlignment="1">
      <alignment horizontal="left"/>
    </xf>
    <xf numFmtId="165" fontId="0" fillId="0" borderId="13" xfId="0" applyNumberFormat="1" applyBorder="1" applyAlignment="1">
      <alignment horizontal="center"/>
    </xf>
    <xf numFmtId="49" fontId="0" fillId="0" borderId="13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164" fontId="0" fillId="0" borderId="13" xfId="0" applyNumberFormat="1" applyBorder="1" applyAlignment="1">
      <alignment horizontal="left"/>
    </xf>
    <xf numFmtId="164" fontId="0" fillId="0" borderId="13" xfId="0" applyNumberFormat="1" applyBorder="1" applyAlignment="1">
      <alignment horizontal="center"/>
    </xf>
    <xf numFmtId="164" fontId="5" fillId="0" borderId="13" xfId="0" applyNumberFormat="1" applyFont="1" applyBorder="1" applyAlignment="1">
      <alignment horizontal="center"/>
    </xf>
    <xf numFmtId="0" fontId="1" fillId="0" borderId="13" xfId="0" applyFont="1" applyBorder="1" applyAlignment="1">
      <alignment horizontal="left"/>
    </xf>
    <xf numFmtId="0" fontId="1" fillId="0" borderId="13" xfId="0" applyFont="1" applyBorder="1" applyAlignment="1">
      <alignment horizontal="center"/>
    </xf>
    <xf numFmtId="0" fontId="0" fillId="0" borderId="8" xfId="0" applyBorder="1" applyAlignment="1">
      <alignment horizontal="left"/>
    </xf>
    <xf numFmtId="165" fontId="0" fillId="0" borderId="8" xfId="0" applyNumberFormat="1" applyBorder="1" applyAlignment="1">
      <alignment horizontal="center"/>
    </xf>
    <xf numFmtId="164" fontId="0" fillId="0" borderId="8" xfId="0" applyNumberFormat="1" applyBorder="1" applyAlignment="1">
      <alignment horizontal="left"/>
    </xf>
    <xf numFmtId="164" fontId="0" fillId="0" borderId="8" xfId="0" applyNumberFormat="1" applyBorder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0" fontId="0" fillId="0" borderId="11" xfId="0" applyBorder="1" applyAlignment="1">
      <alignment horizontal="left"/>
    </xf>
    <xf numFmtId="165" fontId="0" fillId="0" borderId="11" xfId="0" applyNumberFormat="1" applyBorder="1" applyAlignment="1">
      <alignment horizontal="center"/>
    </xf>
    <xf numFmtId="49" fontId="0" fillId="0" borderId="11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164" fontId="0" fillId="0" borderId="11" xfId="0" applyNumberFormat="1" applyBorder="1" applyAlignment="1">
      <alignment horizontal="left"/>
    </xf>
    <xf numFmtId="164" fontId="0" fillId="0" borderId="11" xfId="0" applyNumberFormat="1" applyBorder="1" applyAlignment="1">
      <alignment horizontal="center"/>
    </xf>
    <xf numFmtId="164" fontId="5" fillId="0" borderId="11" xfId="0" applyNumberFormat="1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164" fontId="6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165" fontId="7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165" fontId="4" fillId="0" borderId="0" xfId="0" applyNumberFormat="1" applyFont="1" applyAlignment="1">
      <alignment horizontal="center"/>
    </xf>
    <xf numFmtId="0" fontId="0" fillId="0" borderId="0" xfId="0" applyAlignment="1">
      <alignment horizontal="left" indent="1"/>
    </xf>
    <xf numFmtId="0" fontId="8" fillId="0" borderId="0" xfId="0" applyFont="1" applyAlignment="1">
      <alignment horizontal="left" indent="1"/>
    </xf>
    <xf numFmtId="165" fontId="8" fillId="0" borderId="0" xfId="0" applyNumberFormat="1" applyFont="1" applyAlignment="1">
      <alignment horizontal="center"/>
    </xf>
    <xf numFmtId="0" fontId="9" fillId="0" borderId="11" xfId="0" applyFont="1" applyBorder="1" applyAlignment="1">
      <alignment horizontal="center" vertical="center"/>
    </xf>
    <xf numFmtId="165" fontId="9" fillId="0" borderId="11" xfId="0" applyNumberFormat="1" applyFont="1" applyBorder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/>
    </xf>
    <xf numFmtId="164" fontId="9" fillId="0" borderId="11" xfId="0" applyNumberFormat="1" applyFont="1" applyBorder="1" applyAlignment="1">
      <alignment horizontal="center" vertical="center"/>
    </xf>
    <xf numFmtId="166" fontId="10" fillId="0" borderId="0" xfId="0" applyNumberFormat="1" applyFont="1" applyAlignment="1">
      <alignment horizontal="left"/>
    </xf>
    <xf numFmtId="49" fontId="4" fillId="0" borderId="10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5">
    <pageSetUpPr fitToPage="1"/>
  </sheetPr>
  <dimension ref="A1:U40"/>
  <sheetViews>
    <sheetView tabSelected="1" workbookViewId="0">
      <selection sqref="A1:U2"/>
    </sheetView>
  </sheetViews>
  <sheetFormatPr defaultColWidth="9.109375" defaultRowHeight="13.2"/>
  <cols>
    <col min="1" max="1" width="24.88671875" style="6" bestFit="1" customWidth="1"/>
    <col min="2" max="2" width="20.109375" style="7" bestFit="1" customWidth="1"/>
    <col min="3" max="3" width="7.5546875" style="5" bestFit="1" customWidth="1"/>
    <col min="4" max="4" width="6.5546875" style="3" bestFit="1" customWidth="1"/>
    <col min="5" max="5" width="17" style="8" bestFit="1" customWidth="1"/>
    <col min="6" max="6" width="13.88671875" style="8" bestFit="1" customWidth="1"/>
    <col min="7" max="9" width="5.5546875" style="9" customWidth="1"/>
    <col min="10" max="10" width="4.77734375" style="9" customWidth="1"/>
    <col min="11" max="13" width="5.5546875" style="9" customWidth="1"/>
    <col min="14" max="14" width="4.77734375" style="9" customWidth="1"/>
    <col min="15" max="17" width="5.5546875" style="9" customWidth="1"/>
    <col min="18" max="18" width="4.77734375" style="9" customWidth="1"/>
    <col min="19" max="19" width="5.77734375" style="11" bestFit="1" customWidth="1"/>
    <col min="20" max="20" width="8.5546875" style="2" bestFit="1" customWidth="1"/>
    <col min="21" max="21" width="19.21875" style="6" bestFit="1" customWidth="1"/>
    <col min="22" max="16384" width="9.109375" style="3"/>
  </cols>
  <sheetData>
    <row r="1" spans="1:21" s="2" customFormat="1" ht="28.95" customHeight="1">
      <c r="A1" s="70" t="s">
        <v>85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2"/>
    </row>
    <row r="2" spans="1:21" s="2" customFormat="1" ht="61.95" customHeight="1" thickBot="1">
      <c r="A2" s="73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5"/>
    </row>
    <row r="3" spans="1:21" s="1" customFormat="1" ht="12.75" customHeight="1">
      <c r="A3" s="77" t="s">
        <v>0</v>
      </c>
      <c r="B3" s="79" t="s">
        <v>7</v>
      </c>
      <c r="C3" s="79" t="s">
        <v>5</v>
      </c>
      <c r="D3" s="68" t="s">
        <v>8</v>
      </c>
      <c r="E3" s="76" t="s">
        <v>1</v>
      </c>
      <c r="F3" s="76" t="s">
        <v>9</v>
      </c>
      <c r="G3" s="76" t="s">
        <v>10</v>
      </c>
      <c r="H3" s="76"/>
      <c r="I3" s="76"/>
      <c r="J3" s="76"/>
      <c r="K3" s="76" t="s">
        <v>11</v>
      </c>
      <c r="L3" s="76"/>
      <c r="M3" s="76"/>
      <c r="N3" s="76"/>
      <c r="O3" s="76" t="s">
        <v>12</v>
      </c>
      <c r="P3" s="76"/>
      <c r="Q3" s="76"/>
      <c r="R3" s="76"/>
      <c r="S3" s="68" t="s">
        <v>6</v>
      </c>
      <c r="T3" s="68" t="s">
        <v>3</v>
      </c>
      <c r="U3" s="81" t="s">
        <v>2</v>
      </c>
    </row>
    <row r="4" spans="1:21" s="1" customFormat="1" ht="23.25" customHeight="1" thickBot="1">
      <c r="A4" s="78"/>
      <c r="B4" s="80"/>
      <c r="C4" s="80"/>
      <c r="D4" s="69"/>
      <c r="E4" s="80"/>
      <c r="F4" s="80"/>
      <c r="G4" s="10">
        <v>1</v>
      </c>
      <c r="H4" s="10">
        <v>2</v>
      </c>
      <c r="I4" s="10">
        <v>3</v>
      </c>
      <c r="J4" s="10" t="s">
        <v>4</v>
      </c>
      <c r="K4" s="10">
        <v>1</v>
      </c>
      <c r="L4" s="10">
        <v>2</v>
      </c>
      <c r="M4" s="10">
        <v>3</v>
      </c>
      <c r="N4" s="10" t="s">
        <v>4</v>
      </c>
      <c r="O4" s="10">
        <v>1</v>
      </c>
      <c r="P4" s="10">
        <v>2</v>
      </c>
      <c r="Q4" s="10">
        <v>3</v>
      </c>
      <c r="R4" s="10" t="s">
        <v>4</v>
      </c>
      <c r="S4" s="69"/>
      <c r="T4" s="69"/>
      <c r="U4" s="82"/>
    </row>
    <row r="5" spans="1:21" s="5" customFormat="1" ht="15.6">
      <c r="A5" s="65" t="s">
        <v>13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11"/>
      <c r="T5" s="2"/>
      <c r="U5" s="4"/>
    </row>
    <row r="6" spans="1:21" s="5" customFormat="1">
      <c r="A6" s="12" t="s">
        <v>15</v>
      </c>
      <c r="B6" s="13" t="s">
        <v>16</v>
      </c>
      <c r="C6" s="13" t="s">
        <v>17</v>
      </c>
      <c r="D6" s="14" t="str">
        <f>"1,0131"</f>
        <v>1,0131</v>
      </c>
      <c r="E6" s="12" t="s">
        <v>18</v>
      </c>
      <c r="F6" s="12" t="s">
        <v>19</v>
      </c>
      <c r="G6" s="13" t="s">
        <v>20</v>
      </c>
      <c r="H6" s="13" t="s">
        <v>21</v>
      </c>
      <c r="I6" s="15" t="s">
        <v>22</v>
      </c>
      <c r="J6" s="15"/>
      <c r="K6" s="13" t="s">
        <v>23</v>
      </c>
      <c r="L6" s="13" t="s">
        <v>24</v>
      </c>
      <c r="M6" s="13" t="s">
        <v>25</v>
      </c>
      <c r="N6" s="15"/>
      <c r="O6" s="13" t="s">
        <v>21</v>
      </c>
      <c r="P6" s="13" t="s">
        <v>22</v>
      </c>
      <c r="Q6" s="13" t="s">
        <v>26</v>
      </c>
      <c r="R6" s="15"/>
      <c r="S6" s="16" t="str">
        <f>"302,5"</f>
        <v>302,5</v>
      </c>
      <c r="T6" s="17" t="str">
        <f>"306,4628"</f>
        <v>306,4628</v>
      </c>
      <c r="U6" s="12" t="s">
        <v>27</v>
      </c>
    </row>
    <row r="7" spans="1:21" s="5" customFormat="1">
      <c r="A7" s="18" t="s">
        <v>28</v>
      </c>
      <c r="B7" s="19" t="s">
        <v>16</v>
      </c>
      <c r="C7" s="19" t="s">
        <v>17</v>
      </c>
      <c r="D7" s="20" t="str">
        <f>"1,0131"</f>
        <v>1,0131</v>
      </c>
      <c r="E7" s="18" t="s">
        <v>18</v>
      </c>
      <c r="F7" s="18" t="s">
        <v>19</v>
      </c>
      <c r="G7" s="19" t="s">
        <v>20</v>
      </c>
      <c r="H7" s="19" t="s">
        <v>21</v>
      </c>
      <c r="I7" s="21" t="s">
        <v>22</v>
      </c>
      <c r="J7" s="21"/>
      <c r="K7" s="19" t="s">
        <v>23</v>
      </c>
      <c r="L7" s="19" t="s">
        <v>24</v>
      </c>
      <c r="M7" s="19" t="s">
        <v>25</v>
      </c>
      <c r="N7" s="21"/>
      <c r="O7" s="19" t="s">
        <v>21</v>
      </c>
      <c r="P7" s="19" t="s">
        <v>22</v>
      </c>
      <c r="Q7" s="19" t="s">
        <v>26</v>
      </c>
      <c r="R7" s="21"/>
      <c r="S7" s="22" t="str">
        <f>"302,5"</f>
        <v>302,5</v>
      </c>
      <c r="T7" s="23" t="str">
        <f>"306,4628"</f>
        <v>306,4628</v>
      </c>
      <c r="U7" s="18" t="s">
        <v>27</v>
      </c>
    </row>
    <row r="9" spans="1:21" ht="15.6">
      <c r="A9" s="67" t="s">
        <v>29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</row>
    <row r="10" spans="1:21">
      <c r="A10" s="24" t="s">
        <v>31</v>
      </c>
      <c r="B10" s="25" t="s">
        <v>32</v>
      </c>
      <c r="C10" s="13" t="s">
        <v>33</v>
      </c>
      <c r="D10" s="14" t="str">
        <f>"0,6413"</f>
        <v>0,6413</v>
      </c>
      <c r="E10" s="26" t="s">
        <v>18</v>
      </c>
      <c r="F10" s="26" t="s">
        <v>19</v>
      </c>
      <c r="G10" s="27" t="s">
        <v>34</v>
      </c>
      <c r="H10" s="27" t="s">
        <v>35</v>
      </c>
      <c r="I10" s="28" t="s">
        <v>36</v>
      </c>
      <c r="J10" s="28"/>
      <c r="K10" s="27" t="s">
        <v>37</v>
      </c>
      <c r="L10" s="27" t="s">
        <v>38</v>
      </c>
      <c r="M10" s="27" t="s">
        <v>39</v>
      </c>
      <c r="N10" s="28"/>
      <c r="O10" s="27" t="s">
        <v>34</v>
      </c>
      <c r="P10" s="27" t="s">
        <v>40</v>
      </c>
      <c r="Q10" s="28" t="s">
        <v>41</v>
      </c>
      <c r="R10" s="28"/>
      <c r="S10" s="16" t="str">
        <f>"661,0"</f>
        <v>661,0</v>
      </c>
      <c r="T10" s="17" t="str">
        <f>"423,8993"</f>
        <v>423,8993</v>
      </c>
      <c r="U10" s="24"/>
    </row>
    <row r="11" spans="1:21">
      <c r="A11" s="29" t="s">
        <v>42</v>
      </c>
      <c r="B11" s="30" t="s">
        <v>32</v>
      </c>
      <c r="C11" s="31" t="s">
        <v>33</v>
      </c>
      <c r="D11" s="32" t="str">
        <f>"0,6413"</f>
        <v>0,6413</v>
      </c>
      <c r="E11" s="33" t="s">
        <v>18</v>
      </c>
      <c r="F11" s="33" t="s">
        <v>19</v>
      </c>
      <c r="G11" s="34" t="s">
        <v>34</v>
      </c>
      <c r="H11" s="34" t="s">
        <v>35</v>
      </c>
      <c r="I11" s="35" t="s">
        <v>36</v>
      </c>
      <c r="J11" s="35"/>
      <c r="K11" s="34" t="s">
        <v>37</v>
      </c>
      <c r="L11" s="34" t="s">
        <v>38</v>
      </c>
      <c r="M11" s="34" t="s">
        <v>39</v>
      </c>
      <c r="N11" s="35"/>
      <c r="O11" s="34" t="s">
        <v>34</v>
      </c>
      <c r="P11" s="34" t="s">
        <v>40</v>
      </c>
      <c r="Q11" s="35" t="s">
        <v>41</v>
      </c>
      <c r="R11" s="35"/>
      <c r="S11" s="36" t="str">
        <f>"661,0"</f>
        <v>661,0</v>
      </c>
      <c r="T11" s="37" t="str">
        <f>"423,8993"</f>
        <v>423,8993</v>
      </c>
      <c r="U11" s="29"/>
    </row>
    <row r="12" spans="1:21">
      <c r="A12" s="38" t="s">
        <v>44</v>
      </c>
      <c r="B12" s="39" t="s">
        <v>45</v>
      </c>
      <c r="C12" s="19" t="s">
        <v>46</v>
      </c>
      <c r="D12" s="20" t="str">
        <f>"0,6384"</f>
        <v>0,6384</v>
      </c>
      <c r="E12" s="40" t="s">
        <v>18</v>
      </c>
      <c r="F12" s="40" t="s">
        <v>47</v>
      </c>
      <c r="G12" s="41" t="s">
        <v>34</v>
      </c>
      <c r="H12" s="41" t="s">
        <v>36</v>
      </c>
      <c r="I12" s="42" t="s">
        <v>48</v>
      </c>
      <c r="J12" s="42"/>
      <c r="K12" s="41" t="s">
        <v>20</v>
      </c>
      <c r="L12" s="41" t="s">
        <v>49</v>
      </c>
      <c r="M12" s="42" t="s">
        <v>50</v>
      </c>
      <c r="N12" s="42"/>
      <c r="O12" s="41" t="s">
        <v>34</v>
      </c>
      <c r="P12" s="41" t="s">
        <v>51</v>
      </c>
      <c r="Q12" s="41" t="s">
        <v>52</v>
      </c>
      <c r="R12" s="42"/>
      <c r="S12" s="22" t="str">
        <f>"640,0"</f>
        <v>640,0</v>
      </c>
      <c r="T12" s="23" t="str">
        <f>"408,5760"</f>
        <v>408,5760</v>
      </c>
      <c r="U12" s="38" t="s">
        <v>53</v>
      </c>
    </row>
    <row r="14" spans="1:21" ht="15.6">
      <c r="A14" s="67" t="s">
        <v>54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</row>
    <row r="15" spans="1:21">
      <c r="A15" s="43" t="s">
        <v>56</v>
      </c>
      <c r="B15" s="44" t="s">
        <v>57</v>
      </c>
      <c r="C15" s="45" t="s">
        <v>58</v>
      </c>
      <c r="D15" s="46" t="str">
        <f>"0,5897"</f>
        <v>0,5897</v>
      </c>
      <c r="E15" s="47" t="s">
        <v>18</v>
      </c>
      <c r="F15" s="47" t="s">
        <v>59</v>
      </c>
      <c r="G15" s="48" t="s">
        <v>60</v>
      </c>
      <c r="H15" s="48" t="s">
        <v>61</v>
      </c>
      <c r="I15" s="48" t="s">
        <v>34</v>
      </c>
      <c r="J15" s="49"/>
      <c r="K15" s="48" t="s">
        <v>26</v>
      </c>
      <c r="L15" s="48" t="s">
        <v>62</v>
      </c>
      <c r="M15" s="49" t="s">
        <v>63</v>
      </c>
      <c r="N15" s="49"/>
      <c r="O15" s="48" t="s">
        <v>64</v>
      </c>
      <c r="P15" s="48" t="s">
        <v>65</v>
      </c>
      <c r="Q15" s="49" t="s">
        <v>66</v>
      </c>
      <c r="R15" s="49"/>
      <c r="S15" s="50" t="str">
        <f>"580,0"</f>
        <v>580,0</v>
      </c>
      <c r="T15" s="51" t="str">
        <f>"342,0260"</f>
        <v>342,0260</v>
      </c>
      <c r="U15" s="43" t="s">
        <v>67</v>
      </c>
    </row>
    <row r="17" spans="1:5" ht="15">
      <c r="E17" s="52" t="s">
        <v>68</v>
      </c>
    </row>
    <row r="18" spans="1:5" ht="15">
      <c r="E18" s="52" t="s">
        <v>69</v>
      </c>
    </row>
    <row r="19" spans="1:5" ht="15">
      <c r="E19" s="52" t="s">
        <v>70</v>
      </c>
    </row>
    <row r="20" spans="1:5">
      <c r="E20" s="8" t="s">
        <v>71</v>
      </c>
    </row>
    <row r="21" spans="1:5">
      <c r="E21" s="8" t="s">
        <v>72</v>
      </c>
    </row>
    <row r="22" spans="1:5">
      <c r="E22" s="8" t="s">
        <v>73</v>
      </c>
    </row>
    <row r="25" spans="1:5" ht="17.399999999999999">
      <c r="A25" s="53" t="s">
        <v>74</v>
      </c>
      <c r="B25" s="54"/>
    </row>
    <row r="26" spans="1:5" ht="15.6">
      <c r="A26" s="55" t="s">
        <v>75</v>
      </c>
      <c r="B26" s="56"/>
    </row>
    <row r="27" spans="1:5" ht="14.4">
      <c r="A27" s="58"/>
      <c r="B27" s="59" t="s">
        <v>76</v>
      </c>
    </row>
    <row r="28" spans="1:5" ht="13.8">
      <c r="A28" s="60" t="s">
        <v>0</v>
      </c>
      <c r="B28" s="61" t="s">
        <v>77</v>
      </c>
      <c r="C28" s="62" t="s">
        <v>78</v>
      </c>
      <c r="D28" s="60" t="s">
        <v>79</v>
      </c>
      <c r="E28" s="63" t="s">
        <v>8</v>
      </c>
    </row>
    <row r="29" spans="1:5">
      <c r="A29" s="57" t="s">
        <v>14</v>
      </c>
      <c r="B29" s="7" t="s">
        <v>76</v>
      </c>
      <c r="C29" s="5" t="s">
        <v>80</v>
      </c>
      <c r="D29" s="9">
        <v>302.5</v>
      </c>
      <c r="E29" s="64">
        <v>306.46275848150299</v>
      </c>
    </row>
    <row r="32" spans="1:5" ht="15.6">
      <c r="A32" s="55" t="s">
        <v>81</v>
      </c>
      <c r="B32" s="56"/>
    </row>
    <row r="33" spans="1:5" ht="14.4">
      <c r="A33" s="58"/>
      <c r="B33" s="59" t="s">
        <v>82</v>
      </c>
    </row>
    <row r="34" spans="1:5" ht="13.8">
      <c r="A34" s="60" t="s">
        <v>0</v>
      </c>
      <c r="B34" s="61" t="s">
        <v>77</v>
      </c>
      <c r="C34" s="62" t="s">
        <v>78</v>
      </c>
      <c r="D34" s="60" t="s">
        <v>79</v>
      </c>
      <c r="E34" s="63" t="s">
        <v>8</v>
      </c>
    </row>
    <row r="35" spans="1:5">
      <c r="A35" s="57" t="s">
        <v>55</v>
      </c>
      <c r="B35" s="7" t="s">
        <v>82</v>
      </c>
      <c r="C35" s="5" t="s">
        <v>83</v>
      </c>
      <c r="D35" s="9">
        <v>580</v>
      </c>
      <c r="E35" s="64">
        <v>342.02599048614502</v>
      </c>
    </row>
    <row r="37" spans="1:5" ht="14.4">
      <c r="A37" s="58"/>
      <c r="B37" s="59" t="s">
        <v>76</v>
      </c>
    </row>
    <row r="38" spans="1:5" ht="13.8">
      <c r="A38" s="60" t="s">
        <v>0</v>
      </c>
      <c r="B38" s="61" t="s">
        <v>77</v>
      </c>
      <c r="C38" s="62" t="s">
        <v>78</v>
      </c>
      <c r="D38" s="60" t="s">
        <v>79</v>
      </c>
      <c r="E38" s="63" t="s">
        <v>8</v>
      </c>
    </row>
    <row r="39" spans="1:5">
      <c r="A39" s="57" t="s">
        <v>30</v>
      </c>
      <c r="B39" s="7" t="s">
        <v>76</v>
      </c>
      <c r="C39" s="5" t="s">
        <v>84</v>
      </c>
      <c r="D39" s="9">
        <v>661</v>
      </c>
      <c r="E39" s="64">
        <v>423.89931493997602</v>
      </c>
    </row>
    <row r="40" spans="1:5">
      <c r="A40" s="57" t="s">
        <v>43</v>
      </c>
      <c r="B40" s="7" t="s">
        <v>76</v>
      </c>
      <c r="C40" s="5" t="s">
        <v>84</v>
      </c>
      <c r="D40" s="9">
        <v>640</v>
      </c>
      <c r="E40" s="64">
        <v>408.57601165771501</v>
      </c>
    </row>
  </sheetData>
  <mergeCells count="16">
    <mergeCell ref="T3:T4"/>
    <mergeCell ref="A1:U2"/>
    <mergeCell ref="G3:J3"/>
    <mergeCell ref="K3:N3"/>
    <mergeCell ref="O3:R3"/>
    <mergeCell ref="A3:A4"/>
    <mergeCell ref="B3:B4"/>
    <mergeCell ref="C3:C4"/>
    <mergeCell ref="U3:U4"/>
    <mergeCell ref="F3:F4"/>
    <mergeCell ref="E3:E4"/>
    <mergeCell ref="A5:R5"/>
    <mergeCell ref="A9:R9"/>
    <mergeCell ref="A14:R14"/>
    <mergeCell ref="D3:D4"/>
    <mergeCell ref="S3:S4"/>
  </mergeCells>
  <phoneticPr fontId="0" type="noConversion"/>
  <pageMargins left="0.19685039370078741" right="0.47244094488188981" top="0.43307086614173229" bottom="0.47244094488188981" header="0.51181102362204722" footer="0.51181102362204722"/>
  <pageSetup scale="65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Roster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Indrė Vasiliauskaitė</cp:lastModifiedBy>
  <cp:lastPrinted>2008-02-22T21:19:54Z</cp:lastPrinted>
  <dcterms:created xsi:type="dcterms:W3CDTF">2002-06-16T13:36:44Z</dcterms:created>
  <dcterms:modified xsi:type="dcterms:W3CDTF">2024-12-01T16:14:11Z</dcterms:modified>
</cp:coreProperties>
</file>